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257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/>
  <c r="I11" s="1"/>
  <c r="J11"/>
  <c r="H11"/>
  <c r="K18"/>
  <c r="H48"/>
  <c r="K34"/>
  <c r="K28"/>
  <c r="K23"/>
  <c r="K26"/>
  <c r="K46"/>
  <c r="K45"/>
  <c r="K44"/>
  <c r="K43"/>
  <c r="K42"/>
  <c r="K14"/>
  <c r="K13"/>
  <c r="H12"/>
  <c r="J12"/>
  <c r="I12"/>
  <c r="J41"/>
  <c r="I41"/>
  <c r="H41"/>
  <c r="J48"/>
  <c r="I48"/>
  <c r="J37"/>
  <c r="I37"/>
  <c r="J31"/>
  <c r="I31"/>
  <c r="J27"/>
  <c r="J22"/>
  <c r="I22"/>
  <c r="J20"/>
  <c r="I20"/>
  <c r="K21"/>
  <c r="H27"/>
  <c r="K49"/>
  <c r="I40"/>
  <c r="I39"/>
  <c r="I17"/>
  <c r="I16"/>
  <c r="I15"/>
  <c r="K59"/>
  <c r="K58"/>
  <c r="K57"/>
  <c r="K41" l="1"/>
  <c r="K27"/>
  <c r="K22"/>
  <c r="J10"/>
  <c r="K56"/>
  <c r="K60"/>
  <c r="H37" l="1"/>
  <c r="K50" l="1"/>
  <c r="K51"/>
  <c r="K52"/>
  <c r="K53"/>
  <c r="K54"/>
  <c r="K55"/>
  <c r="H31"/>
  <c r="H22"/>
  <c r="H20"/>
  <c r="H10" l="1"/>
  <c r="K20"/>
  <c r="I10"/>
  <c r="K31" l="1"/>
  <c r="K10"/>
  <c r="K12"/>
  <c r="K11" l="1"/>
  <c r="K48"/>
</calcChain>
</file>

<file path=xl/sharedStrings.xml><?xml version="1.0" encoding="utf-8"?>
<sst xmlns="http://schemas.openxmlformats.org/spreadsheetml/2006/main" count="200" uniqueCount="96">
  <si>
    <t>Статус </t>
  </si>
  <si>
    <t>ГРБС</t>
  </si>
  <si>
    <t>Код бюджетной классификации</t>
  </si>
  <si>
    <t>№</t>
  </si>
  <si>
    <t>РзПр</t>
  </si>
  <si>
    <t>ЦСР</t>
  </si>
  <si>
    <t>Муниципальная программа</t>
  </si>
  <si>
    <t>х</t>
  </si>
  <si>
    <t>1.1.</t>
  </si>
  <si>
    <t>"Руководство и управление в сфере установленных функций органов местного самоуправления"</t>
  </si>
  <si>
    <t>1.2.</t>
  </si>
  <si>
    <t xml:space="preserve">  "Осуществление первичного воинского учета на территориях, где отсутствуют военные комиссариаты"</t>
  </si>
  <si>
    <t>1.3.</t>
  </si>
  <si>
    <t xml:space="preserve"> "Защита населения и территории от чрезвычайных ситуаций природного и техногенного характера, гражданская оборона, обеспечение пожарной безопасности, противодействие терроризму и экстремизму, профилактика правонарушений" </t>
  </si>
  <si>
    <t>1.4.</t>
  </si>
  <si>
    <t>"Развитие дорожного хозяйства"</t>
  </si>
  <si>
    <t>1.5.</t>
  </si>
  <si>
    <t xml:space="preserve"> "Мероприятия, связанные с землепользованием, землеустройством и градорегулированием"</t>
  </si>
  <si>
    <t>1.6.</t>
  </si>
  <si>
    <t xml:space="preserve"> "Развитие жилищно-коммунального хозяйства"</t>
  </si>
  <si>
    <t>1.7.</t>
  </si>
  <si>
    <t>"Благоустройство территории поселения"</t>
  </si>
  <si>
    <t>1.8.</t>
  </si>
  <si>
    <t xml:space="preserve"> "Межбюджетные трансферты передаваемые в бюджет муниципального района на основании заключенных соглашений на  выполнение  части полномочий поселений"</t>
  </si>
  <si>
    <t>0102</t>
  </si>
  <si>
    <t>0104</t>
  </si>
  <si>
    <t>0106</t>
  </si>
  <si>
    <t>0203</t>
  </si>
  <si>
    <t>0310</t>
  </si>
  <si>
    <t>0314</t>
  </si>
  <si>
    <t>0409</t>
  </si>
  <si>
    <t>0412</t>
  </si>
  <si>
    <t>0502</t>
  </si>
  <si>
    <t>0503</t>
  </si>
  <si>
    <t>0707</t>
  </si>
  <si>
    <t>0801</t>
  </si>
  <si>
    <t>% исполнения</t>
  </si>
  <si>
    <t xml:space="preserve">Отчет </t>
  </si>
  <si>
    <t>Х</t>
  </si>
  <si>
    <t>Муниципальная программа "Развитие территории муниципального образования "</t>
  </si>
  <si>
    <t>Наименованиемуниципальной программы, структурного элемента муниципальной программы</t>
  </si>
  <si>
    <t>Ответственный исполнитель, соисполнители, участники,главный распорядитель бюджетных средств</t>
  </si>
  <si>
    <t>Комплексы процессных мероприятий</t>
  </si>
  <si>
    <t>01 4 00 00000</t>
  </si>
  <si>
    <t>Комплекс процессных мероприятий</t>
  </si>
  <si>
    <t>01 4 01 10010</t>
  </si>
  <si>
    <t>01 4 01 10020</t>
  </si>
  <si>
    <t>01 4 01 91400</t>
  </si>
  <si>
    <t>01 4 02 51180</t>
  </si>
  <si>
    <t>01 4 03 90710</t>
  </si>
  <si>
    <t>01 4 03 91390</t>
  </si>
  <si>
    <t>01 4 05 91210</t>
  </si>
  <si>
    <t>01 4 05 91170</t>
  </si>
  <si>
    <t>01 4 06 90770</t>
  </si>
  <si>
    <t>01 4 06 S0450</t>
  </si>
  <si>
    <t>01 4 06 91510</t>
  </si>
  <si>
    <t>01 4 07 90780</t>
  </si>
  <si>
    <t>01 4 07 90820</t>
  </si>
  <si>
    <t>01 4 08 60140</t>
  </si>
  <si>
    <t>01 4 08 60150</t>
  </si>
  <si>
    <t>01 4 08 60160</t>
  </si>
  <si>
    <t>01 4 08 60090</t>
  </si>
  <si>
    <t>01 4 08 60020</t>
  </si>
  <si>
    <t>01 4 08 60080</t>
  </si>
  <si>
    <t>01 4 08 60010</t>
  </si>
  <si>
    <t>01 4 08 60170</t>
  </si>
  <si>
    <t>об использовании бюджетных ассигнований  на реализацию муниципальной программы</t>
  </si>
  <si>
    <t>01 4 05 90740</t>
  </si>
  <si>
    <t>01 4 08 60120</t>
  </si>
  <si>
    <t>0804</t>
  </si>
  <si>
    <t>01 4 08 60030</t>
  </si>
  <si>
    <t>01 4 08 60040</t>
  </si>
  <si>
    <t>01 4 08 60100</t>
  </si>
  <si>
    <t>01 4 03 90850</t>
  </si>
  <si>
    <t>01 4 03 90860</t>
  </si>
  <si>
    <t>01 4 04 91160</t>
  </si>
  <si>
    <t>Администрация Романовского сельсовета</t>
  </si>
  <si>
    <t xml:space="preserve"> «Развитие территории муниципального образования Романовский сельсовет »</t>
  </si>
  <si>
    <t>021</t>
  </si>
  <si>
    <t>01 4 05 90920</t>
  </si>
  <si>
    <t xml:space="preserve"> 2025 г.</t>
  </si>
  <si>
    <t>01 4 04 9Д130</t>
  </si>
  <si>
    <t>01 4 05 91260</t>
  </si>
  <si>
    <t>01 4 07 91490</t>
  </si>
  <si>
    <t>01 5 Q5 S1701</t>
  </si>
  <si>
    <t>01 5 Q5 A1701</t>
  </si>
  <si>
    <t>Обеспечение проведения выборов и референдумов</t>
  </si>
  <si>
    <t>0107</t>
  </si>
  <si>
    <t>01 4 11 91150</t>
  </si>
  <si>
    <t>Резервные фонды</t>
  </si>
  <si>
    <t xml:space="preserve">021 </t>
  </si>
  <si>
    <t>0111</t>
  </si>
  <si>
    <t>Утверждено сводной бюджетной росписью на 2025 год</t>
  </si>
  <si>
    <t>Утверждено в муниципальной программе на 2025 год</t>
  </si>
  <si>
    <t>Фактические расходы за 2025 год</t>
  </si>
  <si>
    <t xml:space="preserve">Приложение №2 к11-п от 06.02.26 </t>
  </si>
</sst>
</file>

<file path=xl/styles.xml><?xml version="1.0" encoding="utf-8"?>
<styleSheet xmlns="http://schemas.openxmlformats.org/spreadsheetml/2006/main">
  <numFmts count="2">
    <numFmt numFmtId="164" formatCode="#,##0.00000"/>
    <numFmt numFmtId="165" formatCode="#,##0.00;[Red]\-#,##0.0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2" fontId="1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49" fontId="5" fillId="2" borderId="2" xfId="0" applyNumberFormat="1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/>
    </xf>
    <xf numFmtId="2" fontId="1" fillId="2" borderId="3" xfId="0" applyNumberFormat="1" applyFont="1" applyFill="1" applyBorder="1" applyAlignment="1">
      <alignment horizontal="left"/>
    </xf>
    <xf numFmtId="0" fontId="6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49" fontId="6" fillId="2" borderId="5" xfId="0" applyNumberFormat="1" applyFont="1" applyFill="1" applyBorder="1" applyAlignment="1">
      <alignment horizontal="left" wrapText="1"/>
    </xf>
    <xf numFmtId="2" fontId="1" fillId="2" borderId="6" xfId="0" applyNumberFormat="1" applyFont="1" applyFill="1" applyBorder="1" applyAlignment="1">
      <alignment horizontal="left"/>
    </xf>
    <xf numFmtId="0" fontId="6" fillId="2" borderId="7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49" fontId="6" fillId="2" borderId="7" xfId="0" applyNumberFormat="1" applyFont="1" applyFill="1" applyBorder="1" applyAlignment="1">
      <alignment horizontal="left" wrapText="1"/>
    </xf>
    <xf numFmtId="2" fontId="1" fillId="2" borderId="7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49" fontId="5" fillId="2" borderId="3" xfId="0" applyNumberFormat="1" applyFont="1" applyFill="1" applyBorder="1" applyAlignment="1">
      <alignment horizontal="left" wrapText="1"/>
    </xf>
    <xf numFmtId="2" fontId="2" fillId="2" borderId="6" xfId="0" applyNumberFormat="1" applyFont="1" applyFill="1" applyBorder="1" applyAlignment="1">
      <alignment horizontal="left"/>
    </xf>
    <xf numFmtId="0" fontId="7" fillId="2" borderId="2" xfId="0" applyFont="1" applyFill="1" applyBorder="1" applyAlignment="1">
      <alignment horizontal="left" wrapText="1"/>
    </xf>
    <xf numFmtId="2" fontId="1" fillId="2" borderId="2" xfId="0" applyNumberFormat="1" applyFont="1" applyFill="1" applyBorder="1" applyAlignment="1">
      <alignment horizontal="left"/>
    </xf>
    <xf numFmtId="0" fontId="5" fillId="2" borderId="7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left" wrapText="1"/>
    </xf>
    <xf numFmtId="49" fontId="5" fillId="2" borderId="7" xfId="0" applyNumberFormat="1" applyFont="1" applyFill="1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5" fillId="2" borderId="9" xfId="0" applyFont="1" applyFill="1" applyBorder="1" applyAlignment="1">
      <alignment horizontal="left" wrapText="1"/>
    </xf>
    <xf numFmtId="2" fontId="2" fillId="2" borderId="11" xfId="0" applyNumberFormat="1" applyFont="1" applyFill="1" applyBorder="1" applyAlignment="1">
      <alignment horizontal="left"/>
    </xf>
    <xf numFmtId="4" fontId="1" fillId="2" borderId="0" xfId="0" applyNumberFormat="1" applyFont="1" applyFill="1" applyAlignment="1"/>
    <xf numFmtId="4" fontId="5" fillId="2" borderId="1" xfId="0" applyNumberFormat="1" applyFont="1" applyFill="1" applyBorder="1" applyAlignment="1">
      <alignment wrapText="1"/>
    </xf>
    <xf numFmtId="3" fontId="5" fillId="2" borderId="2" xfId="0" applyNumberFormat="1" applyFont="1" applyFill="1" applyBorder="1" applyAlignment="1">
      <alignment wrapText="1"/>
    </xf>
    <xf numFmtId="4" fontId="5" fillId="2" borderId="5" xfId="0" applyNumberFormat="1" applyFont="1" applyFill="1" applyBorder="1" applyAlignment="1">
      <alignment wrapText="1"/>
    </xf>
    <xf numFmtId="4" fontId="5" fillId="2" borderId="7" xfId="0" applyNumberFormat="1" applyFont="1" applyFill="1" applyBorder="1" applyAlignment="1">
      <alignment wrapText="1"/>
    </xf>
    <xf numFmtId="4" fontId="8" fillId="2" borderId="5" xfId="0" applyNumberFormat="1" applyFont="1" applyFill="1" applyBorder="1" applyAlignment="1">
      <alignment wrapText="1"/>
    </xf>
    <xf numFmtId="4" fontId="5" fillId="2" borderId="8" xfId="0" applyNumberFormat="1" applyFont="1" applyFill="1" applyBorder="1" applyAlignment="1"/>
    <xf numFmtId="4" fontId="5" fillId="2" borderId="1" xfId="0" applyNumberFormat="1" applyFont="1" applyFill="1" applyBorder="1" applyAlignment="1"/>
    <xf numFmtId="4" fontId="5" fillId="2" borderId="2" xfId="0" applyNumberFormat="1" applyFont="1" applyFill="1" applyBorder="1" applyAlignment="1">
      <alignment wrapText="1"/>
    </xf>
    <xf numFmtId="4" fontId="5" fillId="2" borderId="2" xfId="0" applyNumberFormat="1" applyFont="1" applyFill="1" applyBorder="1" applyAlignment="1"/>
    <xf numFmtId="0" fontId="5" fillId="2" borderId="8" xfId="0" applyFont="1" applyFill="1" applyBorder="1" applyAlignment="1"/>
    <xf numFmtId="4" fontId="6" fillId="2" borderId="5" xfId="0" applyNumberFormat="1" applyFont="1" applyFill="1" applyBorder="1" applyAlignment="1">
      <alignment wrapText="1"/>
    </xf>
    <xf numFmtId="4" fontId="5" fillId="2" borderId="10" xfId="0" applyNumberFormat="1" applyFont="1" applyFill="1" applyBorder="1" applyAlignment="1"/>
    <xf numFmtId="4" fontId="8" fillId="2" borderId="7" xfId="0" applyNumberFormat="1" applyFont="1" applyFill="1" applyBorder="1" applyAlignment="1">
      <alignment wrapText="1"/>
    </xf>
    <xf numFmtId="4" fontId="8" fillId="2" borderId="12" xfId="0" applyNumberFormat="1" applyFont="1" applyFill="1" applyBorder="1" applyAlignment="1">
      <alignment wrapText="1"/>
    </xf>
    <xf numFmtId="49" fontId="6" fillId="2" borderId="2" xfId="0" applyNumberFormat="1" applyFont="1" applyFill="1" applyBorder="1" applyAlignment="1">
      <alignment horizontal="left" wrapText="1"/>
    </xf>
    <xf numFmtId="49" fontId="6" fillId="2" borderId="3" xfId="0" applyNumberFormat="1" applyFont="1" applyFill="1" applyBorder="1" applyAlignment="1">
      <alignment horizontal="left" wrapText="1"/>
    </xf>
    <xf numFmtId="2" fontId="2" fillId="2" borderId="13" xfId="0" applyNumberFormat="1" applyFont="1" applyFill="1" applyBorder="1" applyAlignment="1">
      <alignment horizontal="left"/>
    </xf>
    <xf numFmtId="0" fontId="6" fillId="2" borderId="14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left" wrapText="1"/>
    </xf>
    <xf numFmtId="0" fontId="6" fillId="2" borderId="15" xfId="0" applyFont="1" applyFill="1" applyBorder="1" applyAlignment="1">
      <alignment horizontal="left" wrapText="1"/>
    </xf>
    <xf numFmtId="49" fontId="6" fillId="2" borderId="15" xfId="0" applyNumberFormat="1" applyFont="1" applyFill="1" applyBorder="1" applyAlignment="1">
      <alignment horizontal="left" wrapText="1"/>
    </xf>
    <xf numFmtId="4" fontId="8" fillId="2" borderId="15" xfId="0" applyNumberFormat="1" applyFont="1" applyFill="1" applyBorder="1" applyAlignment="1">
      <alignment wrapText="1"/>
    </xf>
    <xf numFmtId="0" fontId="5" fillId="2" borderId="16" xfId="0" applyFont="1" applyFill="1" applyBorder="1" applyAlignment="1">
      <alignment horizontal="left" wrapText="1"/>
    </xf>
    <xf numFmtId="0" fontId="7" fillId="2" borderId="12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49" fontId="6" fillId="2" borderId="12" xfId="0" applyNumberFormat="1" applyFont="1" applyFill="1" applyBorder="1" applyAlignment="1">
      <alignment horizontal="left" wrapText="1"/>
    </xf>
    <xf numFmtId="49" fontId="5" fillId="2" borderId="12" xfId="0" applyNumberFormat="1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49" fontId="5" fillId="2" borderId="5" xfId="0" applyNumberFormat="1" applyFont="1" applyFill="1" applyBorder="1" applyAlignment="1">
      <alignment horizontal="left" wrapText="1"/>
    </xf>
    <xf numFmtId="4" fontId="5" fillId="2" borderId="5" xfId="0" applyNumberFormat="1" applyFont="1" applyFill="1" applyBorder="1" applyAlignment="1"/>
    <xf numFmtId="165" fontId="10" fillId="2" borderId="0" xfId="0" applyNumberFormat="1" applyFont="1" applyFill="1"/>
    <xf numFmtId="165" fontId="11" fillId="2" borderId="12" xfId="0" applyNumberFormat="1" applyFont="1" applyFill="1" applyBorder="1"/>
    <xf numFmtId="165" fontId="10" fillId="2" borderId="1" xfId="0" applyNumberFormat="1" applyFont="1" applyFill="1" applyBorder="1"/>
    <xf numFmtId="2" fontId="2" fillId="2" borderId="17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4" fontId="7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1"/>
  <sheetViews>
    <sheetView tabSelected="1" zoomScale="110" zoomScaleNormal="110" workbookViewId="0">
      <selection activeCell="M6" sqref="M6"/>
    </sheetView>
  </sheetViews>
  <sheetFormatPr defaultColWidth="9.140625" defaultRowHeight="15"/>
  <cols>
    <col min="1" max="1" width="3.85546875" style="34" customWidth="1"/>
    <col min="2" max="2" width="14.28515625" style="34" customWidth="1"/>
    <col min="3" max="3" width="30" style="34" customWidth="1"/>
    <col min="4" max="4" width="19.140625" style="34" customWidth="1"/>
    <col min="5" max="5" width="6.5703125" style="1" customWidth="1"/>
    <col min="6" max="6" width="7.85546875" style="1" customWidth="1"/>
    <col min="7" max="7" width="13.42578125" style="34" customWidth="1"/>
    <col min="8" max="9" width="14" style="37" customWidth="1"/>
    <col min="10" max="10" width="14.7109375" style="37" customWidth="1"/>
    <col min="11" max="11" width="7.28515625" style="34" customWidth="1"/>
    <col min="12" max="12" width="8" style="34" customWidth="1"/>
    <col min="13" max="13" width="11.85546875" style="34" bestFit="1" customWidth="1"/>
    <col min="14" max="16384" width="9.140625" style="34"/>
  </cols>
  <sheetData>
    <row r="1" spans="1:14" ht="21.6" customHeight="1">
      <c r="J1" s="80" t="s">
        <v>95</v>
      </c>
      <c r="K1" s="80"/>
    </row>
    <row r="2" spans="1:14">
      <c r="A2" s="81" t="s">
        <v>37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4">
      <c r="A3" s="81" t="s">
        <v>66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4">
      <c r="A4" s="81" t="s">
        <v>77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4">
      <c r="A5" s="81" t="s">
        <v>80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7" spans="1:14" ht="42.75" customHeight="1">
      <c r="A7" s="74" t="s">
        <v>3</v>
      </c>
      <c r="B7" s="74" t="s">
        <v>0</v>
      </c>
      <c r="C7" s="74" t="s">
        <v>40</v>
      </c>
      <c r="D7" s="74" t="s">
        <v>41</v>
      </c>
      <c r="E7" s="79" t="s">
        <v>2</v>
      </c>
      <c r="F7" s="79"/>
      <c r="G7" s="79"/>
      <c r="H7" s="78"/>
      <c r="I7" s="78"/>
      <c r="J7" s="78"/>
      <c r="K7" s="76" t="s">
        <v>36</v>
      </c>
    </row>
    <row r="8" spans="1:14" ht="86.25" customHeight="1">
      <c r="A8" s="75"/>
      <c r="B8" s="75"/>
      <c r="C8" s="75"/>
      <c r="D8" s="75"/>
      <c r="E8" s="3" t="s">
        <v>1</v>
      </c>
      <c r="F8" s="3" t="s">
        <v>4</v>
      </c>
      <c r="G8" s="4" t="s">
        <v>5</v>
      </c>
      <c r="H8" s="38" t="s">
        <v>92</v>
      </c>
      <c r="I8" s="38" t="s">
        <v>93</v>
      </c>
      <c r="J8" s="38" t="s">
        <v>94</v>
      </c>
      <c r="K8" s="77"/>
    </row>
    <row r="9" spans="1:14" ht="15.75" thickBot="1">
      <c r="A9" s="11">
        <v>1</v>
      </c>
      <c r="B9" s="12">
        <v>2</v>
      </c>
      <c r="C9" s="12">
        <v>3</v>
      </c>
      <c r="D9" s="11">
        <v>4</v>
      </c>
      <c r="E9" s="13">
        <v>5</v>
      </c>
      <c r="F9" s="13">
        <v>6</v>
      </c>
      <c r="G9" s="12">
        <v>7</v>
      </c>
      <c r="H9" s="39">
        <v>9</v>
      </c>
      <c r="I9" s="39">
        <v>10</v>
      </c>
      <c r="J9" s="39">
        <v>11</v>
      </c>
      <c r="K9" s="14">
        <v>12</v>
      </c>
    </row>
    <row r="10" spans="1:14" ht="59.25" customHeight="1" thickBot="1">
      <c r="A10" s="16">
        <v>1</v>
      </c>
      <c r="B10" s="17" t="s">
        <v>6</v>
      </c>
      <c r="C10" s="18" t="s">
        <v>39</v>
      </c>
      <c r="D10" s="17" t="s">
        <v>76</v>
      </c>
      <c r="E10" s="19" t="s">
        <v>7</v>
      </c>
      <c r="F10" s="19" t="s">
        <v>7</v>
      </c>
      <c r="G10" s="18" t="s">
        <v>7</v>
      </c>
      <c r="H10" s="40">
        <f>H11</f>
        <v>10503073.59</v>
      </c>
      <c r="I10" s="40">
        <f t="shared" ref="I10:J10" si="0">I11</f>
        <v>10503073.59</v>
      </c>
      <c r="J10" s="40">
        <f t="shared" si="0"/>
        <v>9997036.2999999989</v>
      </c>
      <c r="K10" s="20">
        <f>J10/I10*100</f>
        <v>95.182007574603688</v>
      </c>
      <c r="M10" s="2"/>
    </row>
    <row r="11" spans="1:14" ht="48.75" customHeight="1" thickBot="1">
      <c r="A11" s="21">
        <v>1</v>
      </c>
      <c r="B11" s="22"/>
      <c r="C11" s="21" t="s">
        <v>42</v>
      </c>
      <c r="D11" s="22" t="s">
        <v>76</v>
      </c>
      <c r="E11" s="23" t="s">
        <v>78</v>
      </c>
      <c r="F11" s="23" t="s">
        <v>38</v>
      </c>
      <c r="G11" s="21" t="s">
        <v>43</v>
      </c>
      <c r="H11" s="41">
        <f>H12+H20+H22+H27+H31+H37+H41+H48+H18+H19</f>
        <v>10503073.59</v>
      </c>
      <c r="I11" s="41">
        <f>I12+I20+I22+I27+I31+I37+I41+I48+I18+I19</f>
        <v>10503073.59</v>
      </c>
      <c r="J11" s="41">
        <f t="shared" ref="J11" si="1">J12+J20+J22+J27+J31+J37+J41+J48+J18+J19</f>
        <v>9997036.2999999989</v>
      </c>
      <c r="K11" s="24">
        <f>J11/I11*100</f>
        <v>95.182007574603688</v>
      </c>
      <c r="M11" s="2"/>
      <c r="N11" s="2"/>
    </row>
    <row r="12" spans="1:14" ht="58.5" thickBot="1">
      <c r="A12" s="16" t="s">
        <v>8</v>
      </c>
      <c r="B12" s="17" t="s">
        <v>44</v>
      </c>
      <c r="C12" s="18" t="s">
        <v>9</v>
      </c>
      <c r="D12" s="17" t="s">
        <v>76</v>
      </c>
      <c r="E12" s="6" t="s">
        <v>78</v>
      </c>
      <c r="F12" s="19" t="s">
        <v>7</v>
      </c>
      <c r="G12" s="18" t="s">
        <v>7</v>
      </c>
      <c r="H12" s="51">
        <f>SUM(H13:H17)</f>
        <v>2843446.94</v>
      </c>
      <c r="I12" s="51">
        <f>SUM(I13:I17)</f>
        <v>2843446.94</v>
      </c>
      <c r="J12" s="51">
        <f>SUM(J13:J17)</f>
        <v>2562841.4</v>
      </c>
      <c r="K12" s="28">
        <f t="shared" ref="K12:K60" si="2">J12/I12*100</f>
        <v>90.131500748172925</v>
      </c>
    </row>
    <row r="13" spans="1:14" ht="15.75" thickBot="1">
      <c r="A13" s="25"/>
      <c r="B13" s="26"/>
      <c r="C13" s="25"/>
      <c r="D13" s="25"/>
      <c r="E13" s="6" t="s">
        <v>78</v>
      </c>
      <c r="F13" s="27" t="s">
        <v>24</v>
      </c>
      <c r="G13" s="25" t="s">
        <v>45</v>
      </c>
      <c r="H13" s="72">
        <v>943000</v>
      </c>
      <c r="I13" s="72">
        <v>943000</v>
      </c>
      <c r="J13" s="72">
        <v>843417.65</v>
      </c>
      <c r="K13" s="28">
        <f t="shared" si="2"/>
        <v>89.439835630965007</v>
      </c>
    </row>
    <row r="14" spans="1:14" ht="15.75" thickBot="1">
      <c r="A14" s="8"/>
      <c r="B14" s="9"/>
      <c r="C14" s="8"/>
      <c r="D14" s="8"/>
      <c r="E14" s="6" t="s">
        <v>78</v>
      </c>
      <c r="F14" s="10" t="s">
        <v>25</v>
      </c>
      <c r="G14" s="8" t="s">
        <v>46</v>
      </c>
      <c r="H14" s="72">
        <v>1900446.94</v>
      </c>
      <c r="I14" s="72">
        <v>1900446.94</v>
      </c>
      <c r="J14" s="72">
        <v>1719423.75</v>
      </c>
      <c r="K14" s="28">
        <f t="shared" si="2"/>
        <v>90.474704334549855</v>
      </c>
    </row>
    <row r="15" spans="1:14" ht="15.75" thickBot="1">
      <c r="A15" s="8"/>
      <c r="B15" s="9"/>
      <c r="C15" s="8"/>
      <c r="D15" s="8"/>
      <c r="E15" s="6" t="s">
        <v>78</v>
      </c>
      <c r="F15" s="10"/>
      <c r="G15" s="8"/>
      <c r="H15" s="38">
        <v>0</v>
      </c>
      <c r="I15" s="44">
        <f t="shared" ref="I15:I40" si="3">H15</f>
        <v>0</v>
      </c>
      <c r="J15" s="38">
        <v>0</v>
      </c>
      <c r="K15" s="28"/>
    </row>
    <row r="16" spans="1:14" ht="15.75" thickBot="1">
      <c r="A16" s="8"/>
      <c r="B16" s="9"/>
      <c r="C16" s="8"/>
      <c r="D16" s="8"/>
      <c r="E16" s="6" t="s">
        <v>78</v>
      </c>
      <c r="F16" s="10"/>
      <c r="G16" s="8"/>
      <c r="H16" s="38">
        <v>0</v>
      </c>
      <c r="I16" s="44">
        <f t="shared" si="3"/>
        <v>0</v>
      </c>
      <c r="J16" s="38">
        <v>0</v>
      </c>
      <c r="K16" s="28"/>
    </row>
    <row r="17" spans="1:13" ht="15.75" thickBot="1">
      <c r="A17" s="12"/>
      <c r="B17" s="29"/>
      <c r="C17" s="12"/>
      <c r="D17" s="12"/>
      <c r="E17" s="52" t="s">
        <v>78</v>
      </c>
      <c r="F17" s="13" t="s">
        <v>25</v>
      </c>
      <c r="G17" s="12" t="s">
        <v>47</v>
      </c>
      <c r="H17" s="45">
        <v>0</v>
      </c>
      <c r="I17" s="46">
        <f t="shared" si="3"/>
        <v>0</v>
      </c>
      <c r="J17" s="45">
        <v>0</v>
      </c>
      <c r="K17" s="54"/>
    </row>
    <row r="18" spans="1:13" ht="42" customHeight="1" thickBot="1">
      <c r="A18" s="60"/>
      <c r="B18" s="61"/>
      <c r="C18" s="62" t="s">
        <v>86</v>
      </c>
      <c r="D18" s="62"/>
      <c r="E18" s="63" t="s">
        <v>78</v>
      </c>
      <c r="F18" s="64" t="s">
        <v>87</v>
      </c>
      <c r="G18" s="62" t="s">
        <v>88</v>
      </c>
      <c r="H18" s="71">
        <v>145021.9</v>
      </c>
      <c r="I18" s="71">
        <v>145021.9</v>
      </c>
      <c r="J18" s="71">
        <v>145021.9</v>
      </c>
      <c r="K18" s="54">
        <f t="shared" si="2"/>
        <v>100</v>
      </c>
    </row>
    <row r="19" spans="1:13" ht="15.75" thickBot="1">
      <c r="A19" s="65"/>
      <c r="B19" s="66"/>
      <c r="C19" s="67" t="s">
        <v>89</v>
      </c>
      <c r="D19" s="67"/>
      <c r="E19" s="19" t="s">
        <v>90</v>
      </c>
      <c r="F19" s="68" t="s">
        <v>91</v>
      </c>
      <c r="G19" s="67"/>
      <c r="H19" s="40">
        <v>10000</v>
      </c>
      <c r="I19" s="69">
        <v>10000</v>
      </c>
      <c r="J19" s="40"/>
      <c r="K19" s="28"/>
    </row>
    <row r="20" spans="1:13" ht="72.75" thickBot="1">
      <c r="A20" s="55" t="s">
        <v>10</v>
      </c>
      <c r="B20" s="56" t="s">
        <v>44</v>
      </c>
      <c r="C20" s="57" t="s">
        <v>11</v>
      </c>
      <c r="D20" s="57" t="s">
        <v>76</v>
      </c>
      <c r="E20" s="53" t="s">
        <v>78</v>
      </c>
      <c r="F20" s="58" t="s">
        <v>7</v>
      </c>
      <c r="G20" s="57" t="s">
        <v>7</v>
      </c>
      <c r="H20" s="59">
        <f>H21</f>
        <v>184112.14</v>
      </c>
      <c r="I20" s="59">
        <f t="shared" ref="I20:J20" si="4">I21</f>
        <v>184112.14</v>
      </c>
      <c r="J20" s="59">
        <f t="shared" si="4"/>
        <v>184112.14</v>
      </c>
      <c r="K20" s="36">
        <f t="shared" si="2"/>
        <v>100</v>
      </c>
    </row>
    <row r="21" spans="1:13" ht="15.75" thickBot="1">
      <c r="A21" s="31"/>
      <c r="B21" s="32"/>
      <c r="C21" s="31"/>
      <c r="D21" s="31"/>
      <c r="E21" s="6" t="s">
        <v>78</v>
      </c>
      <c r="F21" s="33" t="s">
        <v>27</v>
      </c>
      <c r="G21" s="31" t="s">
        <v>48</v>
      </c>
      <c r="H21" s="70">
        <v>184112.14</v>
      </c>
      <c r="I21" s="70">
        <v>184112.14</v>
      </c>
      <c r="J21" s="70">
        <v>184112.14</v>
      </c>
      <c r="K21" s="24">
        <f t="shared" si="2"/>
        <v>100</v>
      </c>
    </row>
    <row r="22" spans="1:13" ht="89.25" customHeight="1" thickBot="1">
      <c r="A22" s="16" t="s">
        <v>12</v>
      </c>
      <c r="B22" s="17" t="s">
        <v>44</v>
      </c>
      <c r="C22" s="18" t="s">
        <v>13</v>
      </c>
      <c r="D22" s="18" t="s">
        <v>76</v>
      </c>
      <c r="E22" s="6" t="s">
        <v>78</v>
      </c>
      <c r="F22" s="19" t="s">
        <v>7</v>
      </c>
      <c r="G22" s="18" t="s">
        <v>7</v>
      </c>
      <c r="H22" s="42">
        <f>SUM(H23:H26)</f>
        <v>461450</v>
      </c>
      <c r="I22" s="42">
        <f t="shared" ref="I22:J22" si="5">SUM(I23:I26)</f>
        <v>461450</v>
      </c>
      <c r="J22" s="42">
        <f t="shared" si="5"/>
        <v>460416.55</v>
      </c>
      <c r="K22" s="28">
        <f t="shared" si="2"/>
        <v>99.776042908224071</v>
      </c>
    </row>
    <row r="23" spans="1:13" ht="15.75" thickBot="1">
      <c r="A23" s="25"/>
      <c r="B23" s="26"/>
      <c r="C23" s="25"/>
      <c r="D23" s="25"/>
      <c r="E23" s="6" t="s">
        <v>78</v>
      </c>
      <c r="F23" s="27" t="s">
        <v>28</v>
      </c>
      <c r="G23" s="25" t="s">
        <v>49</v>
      </c>
      <c r="H23" s="70">
        <v>456600</v>
      </c>
      <c r="I23" s="70">
        <v>456600</v>
      </c>
      <c r="J23" s="70">
        <v>456566.55</v>
      </c>
      <c r="K23" s="28">
        <f t="shared" si="2"/>
        <v>99.992674113009201</v>
      </c>
    </row>
    <row r="24" spans="1:13">
      <c r="A24" s="8"/>
      <c r="B24" s="9"/>
      <c r="C24" s="8"/>
      <c r="D24" s="8"/>
      <c r="E24" s="6" t="s">
        <v>78</v>
      </c>
      <c r="F24" s="10" t="s">
        <v>29</v>
      </c>
      <c r="G24" s="8" t="s">
        <v>73</v>
      </c>
      <c r="H24" s="44">
        <v>500</v>
      </c>
      <c r="I24" s="44">
        <v>500</v>
      </c>
      <c r="J24" s="44"/>
      <c r="K24" s="7"/>
    </row>
    <row r="25" spans="1:13" ht="15.75" thickBot="1">
      <c r="A25" s="8"/>
      <c r="B25" s="9"/>
      <c r="C25" s="8"/>
      <c r="D25" s="8"/>
      <c r="E25" s="6" t="s">
        <v>78</v>
      </c>
      <c r="F25" s="10" t="s">
        <v>29</v>
      </c>
      <c r="G25" s="8" t="s">
        <v>74</v>
      </c>
      <c r="H25" s="44">
        <v>500</v>
      </c>
      <c r="I25" s="44">
        <v>500</v>
      </c>
      <c r="J25" s="38"/>
      <c r="K25" s="7"/>
    </row>
    <row r="26" spans="1:13" ht="15.75" thickBot="1">
      <c r="A26" s="12"/>
      <c r="B26" s="29"/>
      <c r="C26" s="12"/>
      <c r="D26" s="12"/>
      <c r="E26" s="6" t="s">
        <v>78</v>
      </c>
      <c r="F26" s="13" t="s">
        <v>29</v>
      </c>
      <c r="G26" s="12" t="s">
        <v>50</v>
      </c>
      <c r="H26" s="70">
        <v>3850</v>
      </c>
      <c r="I26" s="70">
        <v>3850</v>
      </c>
      <c r="J26" s="43">
        <v>3850</v>
      </c>
      <c r="K26" s="28">
        <f t="shared" si="2"/>
        <v>100</v>
      </c>
    </row>
    <row r="27" spans="1:13" ht="58.5" thickBot="1">
      <c r="A27" s="16" t="s">
        <v>14</v>
      </c>
      <c r="B27" s="17" t="s">
        <v>44</v>
      </c>
      <c r="C27" s="18" t="s">
        <v>15</v>
      </c>
      <c r="D27" s="18" t="s">
        <v>76</v>
      </c>
      <c r="E27" s="6" t="s">
        <v>78</v>
      </c>
      <c r="F27" s="19" t="s">
        <v>7</v>
      </c>
      <c r="G27" s="18" t="s">
        <v>7</v>
      </c>
      <c r="H27" s="51">
        <f>SUM(H28:H30)</f>
        <v>2264991.21</v>
      </c>
      <c r="I27" s="51">
        <f>SUM(I28:I30)</f>
        <v>2264991.21</v>
      </c>
      <c r="J27" s="51">
        <f t="shared" ref="J27" si="6">SUM(J28:J30)</f>
        <v>2070368.85</v>
      </c>
      <c r="K27" s="28">
        <f t="shared" si="2"/>
        <v>91.407367978262485</v>
      </c>
      <c r="M27" s="2"/>
    </row>
    <row r="28" spans="1:13" ht="15.75" thickBot="1">
      <c r="A28" s="25"/>
      <c r="B28" s="26"/>
      <c r="C28" s="25"/>
      <c r="D28" s="25"/>
      <c r="E28" s="6" t="s">
        <v>78</v>
      </c>
      <c r="F28" s="27" t="s">
        <v>30</v>
      </c>
      <c r="G28" s="25" t="s">
        <v>81</v>
      </c>
      <c r="H28" s="72">
        <v>2264991.21</v>
      </c>
      <c r="I28" s="72">
        <v>2264991.21</v>
      </c>
      <c r="J28" s="72">
        <v>2070368.85</v>
      </c>
      <c r="K28" s="73">
        <f t="shared" si="2"/>
        <v>91.407367978262485</v>
      </c>
    </row>
    <row r="29" spans="1:13" ht="15.75" thickBot="1">
      <c r="A29" s="8"/>
      <c r="B29" s="9"/>
      <c r="C29" s="8"/>
      <c r="D29" s="8"/>
      <c r="E29" s="6" t="s">
        <v>78</v>
      </c>
      <c r="F29" s="10"/>
      <c r="G29" s="8"/>
      <c r="H29" s="44"/>
      <c r="I29" s="44"/>
      <c r="J29" s="44"/>
      <c r="K29" s="73"/>
    </row>
    <row r="30" spans="1:13" ht="15.75" thickBot="1">
      <c r="A30" s="12"/>
      <c r="B30" s="29"/>
      <c r="C30" s="12"/>
      <c r="D30" s="12"/>
      <c r="E30" s="6" t="s">
        <v>78</v>
      </c>
      <c r="F30" s="13" t="s">
        <v>30</v>
      </c>
      <c r="G30" s="12" t="s">
        <v>75</v>
      </c>
      <c r="H30" s="43">
        <v>0</v>
      </c>
      <c r="I30" s="43">
        <v>0</v>
      </c>
      <c r="J30" s="47"/>
      <c r="K30" s="30"/>
    </row>
    <row r="31" spans="1:13" ht="58.5" thickBot="1">
      <c r="A31" s="16" t="s">
        <v>16</v>
      </c>
      <c r="B31" s="17" t="s">
        <v>44</v>
      </c>
      <c r="C31" s="18" t="s">
        <v>17</v>
      </c>
      <c r="D31" s="18" t="s">
        <v>76</v>
      </c>
      <c r="E31" s="6" t="s">
        <v>78</v>
      </c>
      <c r="F31" s="19" t="s">
        <v>7</v>
      </c>
      <c r="G31" s="18" t="s">
        <v>7</v>
      </c>
      <c r="H31" s="42">
        <f>SUM(H32:H36)</f>
        <v>76877.89</v>
      </c>
      <c r="I31" s="42">
        <f t="shared" ref="I31:J31" si="7">SUM(I32:I36)</f>
        <v>76877.89</v>
      </c>
      <c r="J31" s="42">
        <f t="shared" si="7"/>
        <v>76877.89</v>
      </c>
      <c r="K31" s="28">
        <f t="shared" si="2"/>
        <v>100</v>
      </c>
    </row>
    <row r="32" spans="1:13" ht="15.75" thickBot="1">
      <c r="A32" s="25"/>
      <c r="B32" s="26"/>
      <c r="C32" s="25"/>
      <c r="D32" s="25"/>
      <c r="E32" s="6" t="s">
        <v>78</v>
      </c>
      <c r="F32" s="27" t="s">
        <v>31</v>
      </c>
      <c r="G32" s="25" t="s">
        <v>67</v>
      </c>
      <c r="H32" s="43">
        <v>0</v>
      </c>
      <c r="I32" s="43">
        <v>0</v>
      </c>
      <c r="J32" s="43">
        <v>0</v>
      </c>
      <c r="K32" s="28">
        <v>0</v>
      </c>
    </row>
    <row r="33" spans="1:13" ht="15.75" thickBot="1">
      <c r="A33" s="8"/>
      <c r="B33" s="9"/>
      <c r="C33" s="8"/>
      <c r="D33" s="8"/>
      <c r="E33" s="6" t="s">
        <v>78</v>
      </c>
      <c r="F33" s="10" t="s">
        <v>31</v>
      </c>
      <c r="G33" s="8" t="s">
        <v>79</v>
      </c>
      <c r="H33" s="49">
        <v>0</v>
      </c>
      <c r="I33" s="49">
        <v>0</v>
      </c>
      <c r="J33" s="49">
        <v>0</v>
      </c>
      <c r="K33" s="28">
        <v>0</v>
      </c>
    </row>
    <row r="34" spans="1:13" ht="15.75" thickBot="1">
      <c r="A34" s="8"/>
      <c r="B34" s="9"/>
      <c r="C34" s="8"/>
      <c r="D34" s="8"/>
      <c r="E34" s="6" t="s">
        <v>78</v>
      </c>
      <c r="F34" s="10" t="s">
        <v>31</v>
      </c>
      <c r="G34" s="8" t="s">
        <v>82</v>
      </c>
      <c r="H34" s="72">
        <v>76877.89</v>
      </c>
      <c r="I34" s="72">
        <v>76877.89</v>
      </c>
      <c r="J34" s="72">
        <v>76877.89</v>
      </c>
      <c r="K34" s="28">
        <f t="shared" si="2"/>
        <v>100</v>
      </c>
    </row>
    <row r="35" spans="1:13">
      <c r="A35" s="8"/>
      <c r="B35" s="9"/>
      <c r="C35" s="8"/>
      <c r="D35" s="8"/>
      <c r="E35" s="6" t="s">
        <v>78</v>
      </c>
      <c r="F35" s="10" t="s">
        <v>31</v>
      </c>
      <c r="G35" s="8" t="s">
        <v>52</v>
      </c>
      <c r="H35" s="38">
        <v>0</v>
      </c>
      <c r="I35" s="38">
        <v>0</v>
      </c>
      <c r="J35" s="38">
        <v>0</v>
      </c>
      <c r="K35" s="7"/>
    </row>
    <row r="36" spans="1:13" ht="15.75" thickBot="1">
      <c r="A36" s="12"/>
      <c r="B36" s="29"/>
      <c r="C36" s="12"/>
      <c r="D36" s="12"/>
      <c r="E36" s="6" t="s">
        <v>78</v>
      </c>
      <c r="F36" s="13" t="s">
        <v>31</v>
      </c>
      <c r="G36" s="12" t="s">
        <v>51</v>
      </c>
      <c r="H36" s="45">
        <v>0</v>
      </c>
      <c r="I36" s="45">
        <v>0</v>
      </c>
      <c r="J36" s="45">
        <v>0</v>
      </c>
      <c r="K36" s="30"/>
    </row>
    <row r="37" spans="1:13" ht="58.5" thickBot="1">
      <c r="A37" s="16" t="s">
        <v>18</v>
      </c>
      <c r="B37" s="17" t="s">
        <v>44</v>
      </c>
      <c r="C37" s="18" t="s">
        <v>19</v>
      </c>
      <c r="D37" s="18" t="s">
        <v>76</v>
      </c>
      <c r="E37" s="6" t="s">
        <v>78</v>
      </c>
      <c r="F37" s="19" t="s">
        <v>7</v>
      </c>
      <c r="G37" s="18" t="s">
        <v>7</v>
      </c>
      <c r="H37" s="48">
        <f>SUM(H38:H40)</f>
        <v>0</v>
      </c>
      <c r="I37" s="48">
        <f t="shared" ref="I37:J37" si="8">SUM(I38:I40)</f>
        <v>0</v>
      </c>
      <c r="J37" s="48">
        <f t="shared" si="8"/>
        <v>0</v>
      </c>
      <c r="K37" s="28">
        <v>0</v>
      </c>
    </row>
    <row r="38" spans="1:13" ht="15.75" thickBot="1">
      <c r="A38" s="25"/>
      <c r="B38" s="26"/>
      <c r="C38" s="25"/>
      <c r="D38" s="25"/>
      <c r="E38" s="6" t="s">
        <v>78</v>
      </c>
      <c r="F38" s="27" t="s">
        <v>32</v>
      </c>
      <c r="G38" s="25" t="s">
        <v>53</v>
      </c>
      <c r="H38" s="43">
        <v>0</v>
      </c>
      <c r="I38" s="43">
        <v>0</v>
      </c>
      <c r="J38" s="43">
        <v>0</v>
      </c>
      <c r="K38" s="28">
        <v>0</v>
      </c>
    </row>
    <row r="39" spans="1:13">
      <c r="A39" s="8"/>
      <c r="B39" s="9"/>
      <c r="C39" s="8"/>
      <c r="D39" s="8"/>
      <c r="E39" s="6" t="s">
        <v>78</v>
      </c>
      <c r="F39" s="10" t="s">
        <v>32</v>
      </c>
      <c r="G39" s="8" t="s">
        <v>54</v>
      </c>
      <c r="H39" s="38">
        <v>0</v>
      </c>
      <c r="I39" s="44">
        <f t="shared" si="3"/>
        <v>0</v>
      </c>
      <c r="J39" s="38">
        <v>0</v>
      </c>
      <c r="K39" s="7"/>
    </row>
    <row r="40" spans="1:13" ht="15.75" thickBot="1">
      <c r="A40" s="12"/>
      <c r="B40" s="29"/>
      <c r="C40" s="12"/>
      <c r="D40" s="12"/>
      <c r="E40" s="6" t="s">
        <v>78</v>
      </c>
      <c r="F40" s="13" t="s">
        <v>32</v>
      </c>
      <c r="G40" s="12" t="s">
        <v>55</v>
      </c>
      <c r="H40" s="45">
        <v>0</v>
      </c>
      <c r="I40" s="46">
        <f t="shared" si="3"/>
        <v>0</v>
      </c>
      <c r="J40" s="45">
        <v>0</v>
      </c>
      <c r="K40" s="30"/>
    </row>
    <row r="41" spans="1:13" ht="58.5" thickBot="1">
      <c r="A41" s="16" t="s">
        <v>20</v>
      </c>
      <c r="B41" s="17" t="s">
        <v>44</v>
      </c>
      <c r="C41" s="18" t="s">
        <v>21</v>
      </c>
      <c r="D41" s="18" t="s">
        <v>76</v>
      </c>
      <c r="E41" s="6" t="s">
        <v>78</v>
      </c>
      <c r="F41" s="19" t="s">
        <v>7</v>
      </c>
      <c r="G41" s="18" t="s">
        <v>7</v>
      </c>
      <c r="H41" s="51">
        <f>SUM(H42:H47)</f>
        <v>1983246.24</v>
      </c>
      <c r="I41" s="51">
        <f t="shared" ref="I41:J41" si="9">SUM(I42:I47)</f>
        <v>1983246.24</v>
      </c>
      <c r="J41" s="51">
        <f t="shared" si="9"/>
        <v>1963470.3</v>
      </c>
      <c r="K41" s="28">
        <f t="shared" si="2"/>
        <v>99.002849994058224</v>
      </c>
    </row>
    <row r="42" spans="1:13" ht="15.75" thickBot="1">
      <c r="A42" s="25"/>
      <c r="B42" s="26"/>
      <c r="C42" s="25"/>
      <c r="D42" s="25"/>
      <c r="E42" s="6" t="s">
        <v>78</v>
      </c>
      <c r="F42" s="27" t="s">
        <v>33</v>
      </c>
      <c r="G42" s="25" t="s">
        <v>56</v>
      </c>
      <c r="H42" s="72">
        <v>432970.7</v>
      </c>
      <c r="I42" s="72">
        <v>432970.7</v>
      </c>
      <c r="J42" s="72">
        <v>413194.76</v>
      </c>
      <c r="K42" s="28">
        <f t="shared" si="2"/>
        <v>95.432499243020374</v>
      </c>
      <c r="M42" s="2"/>
    </row>
    <row r="43" spans="1:13" ht="15.75" thickBot="1">
      <c r="A43" s="8"/>
      <c r="B43" s="9"/>
      <c r="C43" s="8"/>
      <c r="D43" s="8"/>
      <c r="E43" s="6" t="s">
        <v>78</v>
      </c>
      <c r="F43" s="10" t="s">
        <v>33</v>
      </c>
      <c r="G43" s="8" t="s">
        <v>57</v>
      </c>
      <c r="H43" s="72">
        <v>32600</v>
      </c>
      <c r="I43" s="72">
        <v>32600</v>
      </c>
      <c r="J43" s="72">
        <v>32600</v>
      </c>
      <c r="K43" s="28">
        <f t="shared" si="2"/>
        <v>100</v>
      </c>
    </row>
    <row r="44" spans="1:13" ht="15.75" thickBot="1">
      <c r="A44" s="8"/>
      <c r="B44" s="9"/>
      <c r="C44" s="8"/>
      <c r="D44" s="8"/>
      <c r="E44" s="6" t="s">
        <v>78</v>
      </c>
      <c r="F44" s="10" t="s">
        <v>33</v>
      </c>
      <c r="G44" s="8" t="s">
        <v>83</v>
      </c>
      <c r="H44" s="72">
        <v>10404.540000000001</v>
      </c>
      <c r="I44" s="72">
        <v>10404.540000000001</v>
      </c>
      <c r="J44" s="72">
        <v>10404.540000000001</v>
      </c>
      <c r="K44" s="28">
        <f t="shared" si="2"/>
        <v>100</v>
      </c>
    </row>
    <row r="45" spans="1:13" ht="30.75" thickBot="1">
      <c r="A45" s="12"/>
      <c r="B45" s="29"/>
      <c r="C45" s="12"/>
      <c r="D45" s="12"/>
      <c r="E45" s="6" t="s">
        <v>78</v>
      </c>
      <c r="F45" s="13" t="s">
        <v>33</v>
      </c>
      <c r="G45" s="8" t="s">
        <v>84</v>
      </c>
      <c r="H45" s="72">
        <v>1047778</v>
      </c>
      <c r="I45" s="72">
        <v>1047778</v>
      </c>
      <c r="J45" s="72">
        <v>1047778</v>
      </c>
      <c r="K45" s="28">
        <f t="shared" si="2"/>
        <v>100</v>
      </c>
    </row>
    <row r="46" spans="1:13" ht="30.75" thickBot="1">
      <c r="A46" s="35"/>
      <c r="B46" s="32"/>
      <c r="C46" s="31"/>
      <c r="D46" s="31"/>
      <c r="E46" s="6" t="s">
        <v>78</v>
      </c>
      <c r="F46" s="13" t="s">
        <v>33</v>
      </c>
      <c r="G46" s="8" t="s">
        <v>85</v>
      </c>
      <c r="H46" s="72">
        <v>459493</v>
      </c>
      <c r="I46" s="72">
        <v>459493</v>
      </c>
      <c r="J46" s="72">
        <v>459493</v>
      </c>
      <c r="K46" s="28">
        <f t="shared" si="2"/>
        <v>100</v>
      </c>
    </row>
    <row r="47" spans="1:13" ht="15.75" thickBot="1">
      <c r="A47" s="35"/>
      <c r="B47" s="32"/>
      <c r="C47" s="31"/>
      <c r="D47" s="31"/>
      <c r="E47" s="6" t="s">
        <v>78</v>
      </c>
      <c r="F47" s="13"/>
      <c r="G47" s="8"/>
      <c r="H47" s="43">
        <v>0</v>
      </c>
      <c r="I47" s="43">
        <v>0</v>
      </c>
      <c r="J47" s="43">
        <v>0</v>
      </c>
      <c r="K47" s="28">
        <v>0</v>
      </c>
    </row>
    <row r="48" spans="1:13" ht="76.5" customHeight="1" thickBot="1">
      <c r="A48" s="16" t="s">
        <v>22</v>
      </c>
      <c r="B48" s="17" t="s">
        <v>44</v>
      </c>
      <c r="C48" s="18" t="s">
        <v>23</v>
      </c>
      <c r="D48" s="18" t="s">
        <v>76</v>
      </c>
      <c r="E48" s="6" t="s">
        <v>78</v>
      </c>
      <c r="F48" s="19" t="s">
        <v>7</v>
      </c>
      <c r="G48" s="18" t="s">
        <v>7</v>
      </c>
      <c r="H48" s="50">
        <f>SUM(H49:H60)</f>
        <v>2533927.27</v>
      </c>
      <c r="I48" s="50">
        <f t="shared" ref="I48:J48" si="10">SUM(I49:I60)</f>
        <v>2533927.27</v>
      </c>
      <c r="J48" s="50">
        <f t="shared" si="10"/>
        <v>2533927.27</v>
      </c>
      <c r="K48" s="36">
        <f t="shared" si="2"/>
        <v>100</v>
      </c>
    </row>
    <row r="49" spans="1:11" ht="76.5" customHeight="1">
      <c r="A49" s="25"/>
      <c r="B49" s="26"/>
      <c r="C49" s="25"/>
      <c r="D49" s="25"/>
      <c r="E49" s="6" t="s">
        <v>78</v>
      </c>
      <c r="F49" s="27" t="s">
        <v>25</v>
      </c>
      <c r="G49" s="25" t="s">
        <v>68</v>
      </c>
      <c r="H49" s="72">
        <v>469575</v>
      </c>
      <c r="I49" s="72">
        <v>469575</v>
      </c>
      <c r="J49" s="72">
        <v>469575</v>
      </c>
      <c r="K49" s="15">
        <f t="shared" ref="K49" si="11">J49/I49*100</f>
        <v>100</v>
      </c>
    </row>
    <row r="50" spans="1:11">
      <c r="A50" s="8"/>
      <c r="B50" s="9"/>
      <c r="C50" s="8"/>
      <c r="D50" s="8"/>
      <c r="E50" s="6" t="s">
        <v>78</v>
      </c>
      <c r="F50" s="10" t="s">
        <v>25</v>
      </c>
      <c r="G50" s="8" t="s">
        <v>58</v>
      </c>
      <c r="H50" s="72">
        <v>432</v>
      </c>
      <c r="I50" s="72">
        <v>432</v>
      </c>
      <c r="J50" s="72">
        <v>432</v>
      </c>
      <c r="K50" s="7">
        <f t="shared" si="2"/>
        <v>100</v>
      </c>
    </row>
    <row r="51" spans="1:11">
      <c r="A51" s="8"/>
      <c r="B51" s="9"/>
      <c r="C51" s="8"/>
      <c r="D51" s="8"/>
      <c r="E51" s="6" t="s">
        <v>78</v>
      </c>
      <c r="F51" s="10" t="s">
        <v>25</v>
      </c>
      <c r="G51" s="8" t="s">
        <v>59</v>
      </c>
      <c r="H51" s="72">
        <v>27097</v>
      </c>
      <c r="I51" s="72">
        <v>27097</v>
      </c>
      <c r="J51" s="72">
        <v>27097</v>
      </c>
      <c r="K51" s="7">
        <f t="shared" si="2"/>
        <v>100</v>
      </c>
    </row>
    <row r="52" spans="1:11">
      <c r="A52" s="8"/>
      <c r="B52" s="9"/>
      <c r="C52" s="8"/>
      <c r="D52" s="8"/>
      <c r="E52" s="6" t="s">
        <v>78</v>
      </c>
      <c r="F52" s="10" t="s">
        <v>25</v>
      </c>
      <c r="G52" s="8" t="s">
        <v>60</v>
      </c>
      <c r="H52" s="72">
        <v>6181</v>
      </c>
      <c r="I52" s="72">
        <v>6181</v>
      </c>
      <c r="J52" s="72">
        <v>6181</v>
      </c>
      <c r="K52" s="7">
        <f t="shared" si="2"/>
        <v>100</v>
      </c>
    </row>
    <row r="53" spans="1:11">
      <c r="A53" s="8"/>
      <c r="B53" s="9"/>
      <c r="C53" s="8"/>
      <c r="D53" s="8"/>
      <c r="E53" s="6" t="s">
        <v>78</v>
      </c>
      <c r="F53" s="10" t="s">
        <v>26</v>
      </c>
      <c r="G53" s="8" t="s">
        <v>61</v>
      </c>
      <c r="H53" s="72">
        <v>40202</v>
      </c>
      <c r="I53" s="72">
        <v>40202</v>
      </c>
      <c r="J53" s="72">
        <v>40202</v>
      </c>
      <c r="K53" s="7">
        <f t="shared" si="2"/>
        <v>100</v>
      </c>
    </row>
    <row r="54" spans="1:11">
      <c r="A54" s="8"/>
      <c r="B54" s="9"/>
      <c r="C54" s="8"/>
      <c r="D54" s="8"/>
      <c r="E54" s="6" t="s">
        <v>78</v>
      </c>
      <c r="F54" s="10" t="s">
        <v>31</v>
      </c>
      <c r="G54" s="8" t="s">
        <v>62</v>
      </c>
      <c r="H54" s="72">
        <v>18734</v>
      </c>
      <c r="I54" s="72">
        <v>18734</v>
      </c>
      <c r="J54" s="72">
        <v>18734</v>
      </c>
      <c r="K54" s="7">
        <f t="shared" si="2"/>
        <v>100</v>
      </c>
    </row>
    <row r="55" spans="1:11">
      <c r="A55" s="8"/>
      <c r="B55" s="9"/>
      <c r="C55" s="8"/>
      <c r="D55" s="8"/>
      <c r="E55" s="6" t="s">
        <v>78</v>
      </c>
      <c r="F55" s="10" t="s">
        <v>34</v>
      </c>
      <c r="G55" s="8" t="s">
        <v>63</v>
      </c>
      <c r="H55" s="72">
        <v>1256</v>
      </c>
      <c r="I55" s="72">
        <v>1256</v>
      </c>
      <c r="J55" s="72">
        <v>1256</v>
      </c>
      <c r="K55" s="7">
        <f t="shared" si="2"/>
        <v>100</v>
      </c>
    </row>
    <row r="56" spans="1:11">
      <c r="A56" s="8"/>
      <c r="B56" s="9"/>
      <c r="C56" s="8"/>
      <c r="D56" s="8"/>
      <c r="E56" s="6" t="s">
        <v>78</v>
      </c>
      <c r="F56" s="10" t="s">
        <v>25</v>
      </c>
      <c r="G56" s="8" t="s">
        <v>65</v>
      </c>
      <c r="H56" s="72">
        <v>56266.27</v>
      </c>
      <c r="I56" s="72">
        <v>56266.27</v>
      </c>
      <c r="J56" s="72">
        <v>56266.27</v>
      </c>
      <c r="K56" s="7">
        <f t="shared" si="2"/>
        <v>100</v>
      </c>
    </row>
    <row r="57" spans="1:11">
      <c r="A57" s="8"/>
      <c r="B57" s="9"/>
      <c r="C57" s="8"/>
      <c r="D57" s="8"/>
      <c r="E57" s="6" t="s">
        <v>78</v>
      </c>
      <c r="F57" s="10" t="s">
        <v>35</v>
      </c>
      <c r="G57" s="8" t="s">
        <v>70</v>
      </c>
      <c r="H57" s="72">
        <v>275068</v>
      </c>
      <c r="I57" s="72">
        <v>275068</v>
      </c>
      <c r="J57" s="72">
        <v>275068</v>
      </c>
      <c r="K57" s="7">
        <f t="shared" si="2"/>
        <v>100</v>
      </c>
    </row>
    <row r="58" spans="1:11">
      <c r="A58" s="8"/>
      <c r="B58" s="9"/>
      <c r="C58" s="8"/>
      <c r="D58" s="8"/>
      <c r="E58" s="6" t="s">
        <v>78</v>
      </c>
      <c r="F58" s="10" t="s">
        <v>35</v>
      </c>
      <c r="G58" s="8" t="s">
        <v>71</v>
      </c>
      <c r="H58" s="72">
        <v>1387522</v>
      </c>
      <c r="I58" s="72">
        <v>1387522</v>
      </c>
      <c r="J58" s="72">
        <v>1387522</v>
      </c>
      <c r="K58" s="7">
        <f t="shared" si="2"/>
        <v>100</v>
      </c>
    </row>
    <row r="59" spans="1:11">
      <c r="A59" s="8"/>
      <c r="B59" s="9"/>
      <c r="C59" s="8"/>
      <c r="D59" s="8"/>
      <c r="E59" s="6" t="s">
        <v>78</v>
      </c>
      <c r="F59" s="10" t="s">
        <v>69</v>
      </c>
      <c r="G59" s="8" t="s">
        <v>72</v>
      </c>
      <c r="H59" s="72">
        <v>248684</v>
      </c>
      <c r="I59" s="72">
        <v>248684</v>
      </c>
      <c r="J59" s="72">
        <v>248684</v>
      </c>
      <c r="K59" s="7">
        <f t="shared" si="2"/>
        <v>100</v>
      </c>
    </row>
    <row r="60" spans="1:11" ht="14.25" customHeight="1">
      <c r="A60" s="8"/>
      <c r="B60" s="9"/>
      <c r="C60" s="8"/>
      <c r="D60" s="8"/>
      <c r="E60" s="6" t="s">
        <v>78</v>
      </c>
      <c r="F60" s="10" t="s">
        <v>25</v>
      </c>
      <c r="G60" s="8" t="s">
        <v>64</v>
      </c>
      <c r="H60" s="72">
        <v>2910</v>
      </c>
      <c r="I60" s="72">
        <v>2910</v>
      </c>
      <c r="J60" s="72">
        <v>2910</v>
      </c>
      <c r="K60" s="7">
        <f t="shared" si="2"/>
        <v>100</v>
      </c>
    </row>
    <row r="61" spans="1:11" hidden="1">
      <c r="A61" s="10"/>
      <c r="B61" s="9"/>
      <c r="C61" s="8"/>
      <c r="D61" s="8"/>
      <c r="E61" s="6"/>
      <c r="F61" s="6"/>
      <c r="G61" s="5"/>
      <c r="H61" s="38"/>
      <c r="I61" s="38"/>
      <c r="J61" s="38"/>
      <c r="K61" s="7"/>
    </row>
    <row r="62" spans="1:11" hidden="1">
      <c r="A62" s="10"/>
      <c r="B62" s="9"/>
      <c r="C62" s="8"/>
      <c r="D62" s="8"/>
      <c r="E62" s="10"/>
      <c r="F62" s="10"/>
      <c r="G62" s="8"/>
      <c r="H62" s="38"/>
      <c r="I62" s="38"/>
      <c r="J62" s="38"/>
      <c r="K62" s="7"/>
    </row>
    <row r="63" spans="1:11" hidden="1">
      <c r="A63" s="10"/>
      <c r="B63" s="9"/>
      <c r="C63" s="8"/>
      <c r="D63" s="8"/>
      <c r="E63" s="10"/>
      <c r="F63" s="10"/>
      <c r="G63" s="8"/>
      <c r="H63" s="38"/>
      <c r="I63" s="38"/>
      <c r="J63" s="38"/>
      <c r="K63" s="7"/>
    </row>
    <row r="64" spans="1:11" hidden="1">
      <c r="A64" s="10"/>
      <c r="B64" s="9"/>
      <c r="C64" s="8"/>
      <c r="D64" s="8"/>
      <c r="E64" s="6"/>
      <c r="F64" s="6"/>
      <c r="G64" s="5"/>
      <c r="H64" s="38"/>
      <c r="I64" s="38"/>
      <c r="J64" s="38"/>
      <c r="K64" s="7"/>
    </row>
    <row r="65" spans="1:11" hidden="1">
      <c r="A65" s="10"/>
      <c r="B65" s="9"/>
      <c r="C65" s="8"/>
      <c r="D65" s="8"/>
      <c r="E65" s="10"/>
      <c r="F65" s="10"/>
      <c r="G65" s="8"/>
      <c r="H65" s="38"/>
      <c r="I65" s="38"/>
      <c r="J65" s="38"/>
      <c r="K65" s="7"/>
    </row>
    <row r="66" spans="1:11" ht="54" hidden="1" customHeight="1">
      <c r="A66" s="10"/>
      <c r="B66" s="9"/>
      <c r="C66" s="8"/>
      <c r="D66" s="8"/>
      <c r="E66" s="6"/>
      <c r="F66" s="6"/>
      <c r="G66" s="5"/>
      <c r="H66" s="38"/>
      <c r="I66" s="38"/>
      <c r="J66" s="38"/>
      <c r="K66" s="7"/>
    </row>
    <row r="67" spans="1:11" hidden="1">
      <c r="A67" s="10"/>
      <c r="B67" s="9"/>
      <c r="C67" s="8"/>
      <c r="D67" s="8"/>
      <c r="E67" s="10"/>
      <c r="F67" s="10"/>
      <c r="G67" s="8"/>
      <c r="H67" s="38"/>
      <c r="I67" s="38"/>
      <c r="J67" s="38"/>
      <c r="K67" s="7"/>
    </row>
    <row r="68" spans="1:11" hidden="1">
      <c r="A68" s="10"/>
      <c r="B68" s="9"/>
      <c r="C68" s="8"/>
      <c r="D68" s="8"/>
      <c r="E68" s="6"/>
      <c r="F68" s="6"/>
      <c r="G68" s="5"/>
      <c r="H68" s="38"/>
      <c r="I68" s="38"/>
      <c r="J68" s="38"/>
      <c r="K68" s="7"/>
    </row>
    <row r="69" spans="1:11" hidden="1">
      <c r="A69" s="10"/>
      <c r="B69" s="9"/>
      <c r="C69" s="8"/>
      <c r="D69" s="8"/>
      <c r="E69" s="10"/>
      <c r="F69" s="10"/>
      <c r="G69" s="8"/>
      <c r="H69" s="38"/>
      <c r="I69" s="38"/>
      <c r="J69" s="38"/>
      <c r="K69" s="7"/>
    </row>
    <row r="70" spans="1:11" hidden="1">
      <c r="A70" s="10"/>
      <c r="B70" s="9"/>
      <c r="C70" s="8"/>
      <c r="D70" s="8"/>
      <c r="E70" s="10"/>
      <c r="F70" s="10"/>
      <c r="G70" s="8"/>
      <c r="H70" s="38"/>
      <c r="I70" s="38"/>
      <c r="J70" s="38"/>
      <c r="K70" s="7"/>
    </row>
    <row r="71" spans="1:11" hidden="1"/>
  </sheetData>
  <mergeCells count="12">
    <mergeCell ref="J1:K1"/>
    <mergeCell ref="A4:K4"/>
    <mergeCell ref="A3:K3"/>
    <mergeCell ref="A2:K2"/>
    <mergeCell ref="A5:K5"/>
    <mergeCell ref="A7:A8"/>
    <mergeCell ref="B7:B8"/>
    <mergeCell ref="C7:C8"/>
    <mergeCell ref="D7:D8"/>
    <mergeCell ref="K7:K8"/>
    <mergeCell ref="H7:J7"/>
    <mergeCell ref="E7:G7"/>
  </mergeCells>
  <pageMargins left="1.4173228346456694" right="0.23622047244094491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Romanovsky</cp:lastModifiedBy>
  <cp:lastPrinted>2025-04-10T07:05:59Z</cp:lastPrinted>
  <dcterms:created xsi:type="dcterms:W3CDTF">2017-11-16T11:51:17Z</dcterms:created>
  <dcterms:modified xsi:type="dcterms:W3CDTF">2026-02-11T09:57:32Z</dcterms:modified>
</cp:coreProperties>
</file>